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heryl\Dropbox\Shared-Clerk and Mayor\Financial\2020\"/>
    </mc:Choice>
  </mc:AlternateContent>
  <bookViews>
    <workbookView xWindow="0" yWindow="465" windowWidth="28800" windowHeight="16245"/>
  </bookViews>
  <sheets>
    <sheet name="Sheet1" sheetId="1" r:id="rId1"/>
  </sheets>
  <externalReferences>
    <externalReference r:id="rId2"/>
  </externalReferences>
  <definedNames>
    <definedName name="_xlnm.Print_Area" localSheetId="0">Sheet1!$A$1:$G$46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0" i="1" l="1"/>
  <c r="G39" i="1"/>
  <c r="G32" i="1"/>
  <c r="G31" i="1"/>
  <c r="G24" i="1"/>
  <c r="G23" i="1"/>
  <c r="G20" i="1"/>
  <c r="G19" i="1"/>
  <c r="G16" i="1"/>
  <c r="G15" i="1"/>
  <c r="G12" i="1"/>
  <c r="G11" i="1"/>
  <c r="G8" i="1"/>
  <c r="G7" i="1"/>
  <c r="G4" i="1"/>
  <c r="G3" i="1"/>
  <c r="F43" i="1" l="1"/>
  <c r="F42" i="1"/>
  <c r="F41" i="1"/>
  <c r="F33" i="1"/>
  <c r="F29" i="1"/>
  <c r="F25" i="1"/>
  <c r="F21" i="1"/>
  <c r="F17" i="1"/>
  <c r="F13" i="1"/>
  <c r="F9" i="1"/>
  <c r="F5" i="1"/>
  <c r="G43" i="1"/>
  <c r="G42" i="1"/>
  <c r="G41" i="1"/>
  <c r="G33" i="1"/>
  <c r="G29" i="1"/>
  <c r="G25" i="1"/>
  <c r="G21" i="1"/>
  <c r="G17" i="1"/>
  <c r="G13" i="1"/>
  <c r="G9" i="1"/>
  <c r="G5" i="1"/>
  <c r="F44" i="1" l="1"/>
  <c r="G44" i="1"/>
  <c r="E25" i="1"/>
  <c r="B43" i="1"/>
  <c r="C43" i="1"/>
  <c r="D43" i="1"/>
  <c r="E43" i="1"/>
  <c r="B42" i="1"/>
  <c r="C42" i="1"/>
  <c r="D42" i="1"/>
  <c r="E42" i="1"/>
  <c r="E41" i="1"/>
  <c r="E33" i="1"/>
  <c r="D13" i="1"/>
  <c r="E13" i="1"/>
  <c r="D9" i="1"/>
  <c r="E9" i="1"/>
  <c r="E5" i="1"/>
  <c r="D5" i="1"/>
  <c r="E29" i="1"/>
  <c r="B41" i="1"/>
  <c r="C41" i="1"/>
  <c r="D41" i="1"/>
  <c r="E21" i="1"/>
  <c r="D21" i="1"/>
  <c r="E17" i="1"/>
  <c r="C13" i="1"/>
  <c r="B13" i="1"/>
  <c r="C9" i="1"/>
  <c r="B9" i="1"/>
  <c r="B5" i="1"/>
  <c r="C5" i="1"/>
  <c r="C44" i="1" l="1"/>
  <c r="E44" i="1"/>
  <c r="B44" i="1"/>
  <c r="D44" i="1"/>
</calcChain>
</file>

<file path=xl/sharedStrings.xml><?xml version="1.0" encoding="utf-8"?>
<sst xmlns="http://schemas.openxmlformats.org/spreadsheetml/2006/main" count="50" uniqueCount="23">
  <si>
    <t>General Fund</t>
  </si>
  <si>
    <t>Income</t>
  </si>
  <si>
    <t>Expenses</t>
  </si>
  <si>
    <t>Water Fund</t>
  </si>
  <si>
    <t>Sewer Fund</t>
  </si>
  <si>
    <t>Cemetery Fund</t>
  </si>
  <si>
    <t>2015 Actual</t>
  </si>
  <si>
    <t>Net</t>
  </si>
  <si>
    <t>2016 Actual</t>
  </si>
  <si>
    <t>^Several new funds created in 2018 Budget to better show restricted money income and expenses</t>
  </si>
  <si>
    <t>Police Fund^</t>
  </si>
  <si>
    <t>MO Gas Tax/Vehicle Tax^</t>
  </si>
  <si>
    <t>Law Enforcement Training Fund^</t>
  </si>
  <si>
    <t>Capital Improvement Sales Tax Fund</t>
  </si>
  <si>
    <t>Domestic Violence Fund^</t>
  </si>
  <si>
    <t>Park Fund</t>
  </si>
  <si>
    <t>TOTAL OPERATING EXPENSE</t>
  </si>
  <si>
    <t>TOTAL OPERATING INCOME</t>
  </si>
  <si>
    <t>NET OPERATING ALL FUNDS</t>
  </si>
  <si>
    <t>2017 Actual</t>
  </si>
  <si>
    <t>2018 Actual</t>
  </si>
  <si>
    <t>2020 Budget</t>
  </si>
  <si>
    <t>2019 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</si>
</sst>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4" fontId="0" fillId="0" borderId="0" xfId="0" applyNumberFormat="1"/>
    <xf numFmtId="164" fontId="0" fillId="0" borderId="0" xfId="0" applyNumberFormat="1"/>
    <xf numFmtId="44" fontId="0" fillId="2" borderId="0" xfId="0" applyNumberFormat="1" applyFill="1"/>
    <xf numFmtId="164" fontId="0" fillId="2" borderId="0" xfId="0" applyNumberFormat="1" applyFill="1" applyBorder="1" applyAlignment="1">
      <alignment wrapText="1"/>
    </xf>
    <xf numFmtId="164" fontId="0" fillId="0" borderId="0" xfId="0" applyNumberFormat="1" applyBorder="1"/>
    <xf numFmtId="164" fontId="0" fillId="2" borderId="0" xfId="0" applyNumberFormat="1" applyFill="1" applyBorder="1"/>
    <xf numFmtId="164" fontId="0" fillId="0" borderId="0" xfId="0" applyNumberFormat="1" applyFill="1" applyBorder="1"/>
    <xf numFmtId="44" fontId="0" fillId="0" borderId="0" xfId="0" applyNumberFormat="1" applyFill="1"/>
    <xf numFmtId="44" fontId="0" fillId="0" borderId="1" xfId="0" applyNumberFormat="1" applyBorder="1"/>
    <xf numFmtId="164" fontId="1" fillId="0" borderId="2" xfId="0" applyNumberFormat="1" applyFont="1" applyBorder="1" applyAlignment="1">
      <alignment wrapText="1"/>
    </xf>
    <xf numFmtId="164" fontId="1" fillId="0" borderId="3" xfId="0" applyNumberFormat="1" applyFont="1" applyBorder="1" applyAlignment="1">
      <alignment wrapText="1"/>
    </xf>
    <xf numFmtId="44" fontId="1" fillId="2" borderId="4" xfId="0" applyNumberFormat="1" applyFont="1" applyFill="1" applyBorder="1"/>
    <xf numFmtId="164" fontId="0" fillId="2" borderId="5" xfId="0" applyNumberFormat="1" applyFill="1" applyBorder="1"/>
    <xf numFmtId="44" fontId="0" fillId="0" borderId="4" xfId="0" applyNumberFormat="1" applyBorder="1" applyAlignment="1">
      <alignment horizontal="left" indent="2"/>
    </xf>
    <xf numFmtId="164" fontId="0" fillId="0" borderId="5" xfId="0" applyNumberFormat="1" applyBorder="1"/>
    <xf numFmtId="44" fontId="0" fillId="2" borderId="4" xfId="0" applyNumberFormat="1" applyFill="1" applyBorder="1"/>
    <xf numFmtId="44" fontId="0" fillId="0" borderId="4" xfId="0" applyNumberFormat="1" applyFill="1" applyBorder="1"/>
    <xf numFmtId="164" fontId="0" fillId="0" borderId="5" xfId="0" applyNumberFormat="1" applyFill="1" applyBorder="1"/>
    <xf numFmtId="44" fontId="0" fillId="0" borderId="6" xfId="0" applyNumberFormat="1" applyBorder="1"/>
    <xf numFmtId="164" fontId="0" fillId="0" borderId="7" xfId="0" applyNumberFormat="1" applyBorder="1"/>
    <xf numFmtId="164" fontId="0" fillId="0" borderId="8" xfId="0" applyNumberFormat="1" applyBorder="1"/>
    <xf numFmtId="164" fontId="0" fillId="0" borderId="9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0%20Budget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"/>
      <sheetName val="Sheet2"/>
      <sheetName val="Sheet1"/>
    </sheetNames>
    <sheetDataSet>
      <sheetData sheetId="0">
        <row r="31">
          <cell r="G31">
            <v>20250</v>
          </cell>
          <cell r="H31">
            <v>5000</v>
          </cell>
          <cell r="J31">
            <v>118384</v>
          </cell>
          <cell r="L31">
            <v>19900</v>
          </cell>
          <cell r="M31">
            <v>17250</v>
          </cell>
          <cell r="N31">
            <v>45500</v>
          </cell>
          <cell r="O31">
            <v>104500</v>
          </cell>
          <cell r="P31">
            <v>90500</v>
          </cell>
        </row>
        <row r="87">
          <cell r="G87">
            <v>45000</v>
          </cell>
          <cell r="H87">
            <v>10350</v>
          </cell>
          <cell r="J87">
            <v>142683</v>
          </cell>
          <cell r="L87">
            <v>19100</v>
          </cell>
          <cell r="M87">
            <v>17096</v>
          </cell>
          <cell r="N87">
            <v>45207</v>
          </cell>
          <cell r="O87">
            <v>61450</v>
          </cell>
          <cell r="P87">
            <v>88850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6"/>
  <sheetViews>
    <sheetView tabSelected="1" topLeftCell="A8" zoomScale="110" zoomScaleNormal="110" workbookViewId="0">
      <selection activeCell="F42" sqref="F42"/>
    </sheetView>
  </sheetViews>
  <sheetFormatPr defaultColWidth="8.85546875" defaultRowHeight="15" x14ac:dyDescent="0.25"/>
  <cols>
    <col min="1" max="1" width="26.28515625" style="1" customWidth="1"/>
    <col min="2" max="3" width="10.85546875" style="2" bestFit="1" customWidth="1"/>
    <col min="4" max="4" width="10.42578125" style="2" customWidth="1"/>
    <col min="5" max="5" width="11.28515625" style="2" customWidth="1"/>
    <col min="6" max="6" width="14" style="2" customWidth="1"/>
    <col min="7" max="7" width="12.140625" style="2" bestFit="1" customWidth="1"/>
    <col min="8" max="8" width="12.140625" style="2" customWidth="1"/>
    <col min="9" max="16384" width="8.85546875" style="1"/>
  </cols>
  <sheetData>
    <row r="1" spans="1:8" ht="14.1" customHeight="1" x14ac:dyDescent="0.25">
      <c r="A1" s="9"/>
      <c r="B1" s="10" t="s">
        <v>6</v>
      </c>
      <c r="C1" s="10" t="s">
        <v>8</v>
      </c>
      <c r="D1" s="10" t="s">
        <v>19</v>
      </c>
      <c r="E1" s="10" t="s">
        <v>20</v>
      </c>
      <c r="F1" s="11" t="s">
        <v>22</v>
      </c>
      <c r="G1" s="11" t="s">
        <v>21</v>
      </c>
      <c r="H1" s="10"/>
    </row>
    <row r="2" spans="1:8" s="3" customFormat="1" ht="14.1" customHeight="1" x14ac:dyDescent="0.25">
      <c r="A2" s="12" t="s">
        <v>0</v>
      </c>
      <c r="B2" s="4"/>
      <c r="C2" s="4"/>
      <c r="D2" s="4"/>
      <c r="E2" s="6"/>
      <c r="F2" s="13"/>
      <c r="G2" s="13"/>
      <c r="H2" s="6"/>
    </row>
    <row r="3" spans="1:8" ht="14.1" customHeight="1" x14ac:dyDescent="0.25">
      <c r="A3" s="14" t="s">
        <v>1</v>
      </c>
      <c r="B3" s="5">
        <v>201199.1</v>
      </c>
      <c r="C3" s="5">
        <v>181838.79</v>
      </c>
      <c r="D3" s="5">
        <v>162988.65</v>
      </c>
      <c r="E3" s="5">
        <v>108390</v>
      </c>
      <c r="F3" s="15">
        <v>120420.51</v>
      </c>
      <c r="G3" s="15">
        <f>[1]Sheet3!$J$31</f>
        <v>118384</v>
      </c>
      <c r="H3" s="5"/>
    </row>
    <row r="4" spans="1:8" ht="14.1" customHeight="1" x14ac:dyDescent="0.25">
      <c r="A4" s="14" t="s">
        <v>2</v>
      </c>
      <c r="B4" s="5">
        <v>182457.84</v>
      </c>
      <c r="C4" s="5">
        <v>204749.21</v>
      </c>
      <c r="D4" s="5">
        <v>211731.93</v>
      </c>
      <c r="E4" s="5">
        <v>112364.05</v>
      </c>
      <c r="F4" s="15">
        <v>117156.98</v>
      </c>
      <c r="G4" s="15">
        <f>[1]Sheet3!$J$87</f>
        <v>142683</v>
      </c>
      <c r="H4" s="5"/>
    </row>
    <row r="5" spans="1:8" ht="14.1" customHeight="1" x14ac:dyDescent="0.25">
      <c r="A5" s="14" t="s">
        <v>7</v>
      </c>
      <c r="B5" s="5">
        <f t="shared" ref="B5:F5" si="0">B3-B4</f>
        <v>18741.260000000009</v>
      </c>
      <c r="C5" s="5">
        <f t="shared" si="0"/>
        <v>-22910.419999999984</v>
      </c>
      <c r="D5" s="5">
        <f t="shared" si="0"/>
        <v>-48743.28</v>
      </c>
      <c r="E5" s="5">
        <f t="shared" si="0"/>
        <v>-3974.0500000000029</v>
      </c>
      <c r="F5" s="15">
        <f t="shared" si="0"/>
        <v>3263.5299999999988</v>
      </c>
      <c r="G5" s="15">
        <f t="shared" ref="G5" si="1">G3-G4</f>
        <v>-24299</v>
      </c>
      <c r="H5" s="5"/>
    </row>
    <row r="6" spans="1:8" s="3" customFormat="1" ht="14.1" customHeight="1" x14ac:dyDescent="0.25">
      <c r="A6" s="12" t="s">
        <v>3</v>
      </c>
      <c r="B6" s="6"/>
      <c r="C6" s="6"/>
      <c r="D6" s="6"/>
      <c r="E6" s="6"/>
      <c r="F6" s="13"/>
      <c r="G6" s="13"/>
      <c r="H6" s="6"/>
    </row>
    <row r="7" spans="1:8" ht="14.1" customHeight="1" x14ac:dyDescent="0.25">
      <c r="A7" s="14" t="s">
        <v>1</v>
      </c>
      <c r="B7" s="5">
        <v>55103.16</v>
      </c>
      <c r="C7" s="5">
        <v>89115.98</v>
      </c>
      <c r="D7" s="5">
        <v>87688.44</v>
      </c>
      <c r="E7" s="5">
        <v>92570</v>
      </c>
      <c r="F7" s="15">
        <v>81780.89</v>
      </c>
      <c r="G7" s="15">
        <f>[1]Sheet3!$P$31</f>
        <v>90500</v>
      </c>
      <c r="H7" s="5"/>
    </row>
    <row r="8" spans="1:8" ht="14.1" customHeight="1" x14ac:dyDescent="0.25">
      <c r="A8" s="14" t="s">
        <v>2</v>
      </c>
      <c r="B8" s="5">
        <v>59771.16</v>
      </c>
      <c r="C8" s="5">
        <v>78443.44</v>
      </c>
      <c r="D8" s="5">
        <v>82769.73</v>
      </c>
      <c r="E8" s="5">
        <v>91960.48</v>
      </c>
      <c r="F8" s="15">
        <v>72227.789999999994</v>
      </c>
      <c r="G8" s="15">
        <f>[1]Sheet3!$P$87</f>
        <v>88850</v>
      </c>
      <c r="H8" s="5"/>
    </row>
    <row r="9" spans="1:8" ht="14.1" customHeight="1" x14ac:dyDescent="0.25">
      <c r="A9" s="14" t="s">
        <v>7</v>
      </c>
      <c r="B9" s="5">
        <f t="shared" ref="B9" si="2">B7-B8</f>
        <v>-4668</v>
      </c>
      <c r="C9" s="5">
        <f t="shared" ref="C9:D9" si="3">C7-C8</f>
        <v>10672.539999999994</v>
      </c>
      <c r="D9" s="5">
        <f t="shared" si="3"/>
        <v>4918.7100000000064</v>
      </c>
      <c r="E9" s="5">
        <f t="shared" ref="E9:F9" si="4">E7-E8</f>
        <v>609.52000000000407</v>
      </c>
      <c r="F9" s="15">
        <f t="shared" si="4"/>
        <v>9553.1000000000058</v>
      </c>
      <c r="G9" s="15">
        <f t="shared" ref="G9" si="5">G7-G8</f>
        <v>1650</v>
      </c>
      <c r="H9" s="5"/>
    </row>
    <row r="10" spans="1:8" s="3" customFormat="1" ht="14.1" customHeight="1" x14ac:dyDescent="0.25">
      <c r="A10" s="12" t="s">
        <v>4</v>
      </c>
      <c r="B10" s="6"/>
      <c r="C10" s="6"/>
      <c r="D10" s="6"/>
      <c r="E10" s="6"/>
      <c r="F10" s="13"/>
      <c r="G10" s="13"/>
      <c r="H10" s="6"/>
    </row>
    <row r="11" spans="1:8" ht="14.1" customHeight="1" x14ac:dyDescent="0.25">
      <c r="A11" s="14" t="s">
        <v>1</v>
      </c>
      <c r="B11" s="5">
        <v>45434.78</v>
      </c>
      <c r="C11" s="5">
        <v>46548.89</v>
      </c>
      <c r="D11" s="5">
        <v>39199.589999999997</v>
      </c>
      <c r="E11" s="5">
        <v>98275</v>
      </c>
      <c r="F11" s="15">
        <v>156987.26999999999</v>
      </c>
      <c r="G11" s="15">
        <f>[1]Sheet3!$O$31</f>
        <v>104500</v>
      </c>
      <c r="H11" s="5"/>
    </row>
    <row r="12" spans="1:8" ht="14.1" customHeight="1" x14ac:dyDescent="0.25">
      <c r="A12" s="14" t="s">
        <v>2</v>
      </c>
      <c r="B12" s="5">
        <v>23807.56</v>
      </c>
      <c r="C12" s="5">
        <v>36462.6</v>
      </c>
      <c r="D12" s="5">
        <v>52195.15</v>
      </c>
      <c r="E12" s="5">
        <v>63920.480000000003</v>
      </c>
      <c r="F12" s="15">
        <v>127874.19</v>
      </c>
      <c r="G12" s="15">
        <f>[1]Sheet3!$O$87</f>
        <v>61450</v>
      </c>
      <c r="H12" s="5"/>
    </row>
    <row r="13" spans="1:8" ht="14.1" customHeight="1" x14ac:dyDescent="0.25">
      <c r="A13" s="14" t="s">
        <v>7</v>
      </c>
      <c r="B13" s="5">
        <f t="shared" ref="B13" si="6">B11-B12</f>
        <v>21627.219999999998</v>
      </c>
      <c r="C13" s="5">
        <f t="shared" ref="C13" si="7">C11-C12</f>
        <v>10086.290000000001</v>
      </c>
      <c r="D13" s="5">
        <f t="shared" ref="D13" si="8">D11-D12</f>
        <v>-12995.560000000005</v>
      </c>
      <c r="E13" s="5">
        <f t="shared" ref="E13:F13" si="9">E11-E12</f>
        <v>34354.519999999997</v>
      </c>
      <c r="F13" s="15">
        <f t="shared" si="9"/>
        <v>29113.079999999987</v>
      </c>
      <c r="G13" s="15">
        <f t="shared" ref="G13" si="10">G11-G12</f>
        <v>43050</v>
      </c>
      <c r="H13" s="5"/>
    </row>
    <row r="14" spans="1:8" s="3" customFormat="1" ht="14.1" customHeight="1" x14ac:dyDescent="0.25">
      <c r="A14" s="12" t="s">
        <v>13</v>
      </c>
      <c r="B14" s="6"/>
      <c r="C14" s="6"/>
      <c r="D14" s="6"/>
      <c r="E14" s="6"/>
      <c r="F14" s="13"/>
      <c r="G14" s="13"/>
      <c r="H14" s="6"/>
    </row>
    <row r="15" spans="1:8" ht="14.1" customHeight="1" x14ac:dyDescent="0.25">
      <c r="A15" s="14" t="s">
        <v>1</v>
      </c>
      <c r="B15" s="5"/>
      <c r="C15" s="5"/>
      <c r="D15" s="5"/>
      <c r="E15" s="5">
        <v>14500</v>
      </c>
      <c r="F15" s="15">
        <v>16192.26</v>
      </c>
      <c r="G15" s="15">
        <f>[1]Sheet3!$G$31</f>
        <v>20250</v>
      </c>
      <c r="H15" s="5"/>
    </row>
    <row r="16" spans="1:8" ht="14.1" customHeight="1" x14ac:dyDescent="0.25">
      <c r="A16" s="14" t="s">
        <v>2</v>
      </c>
      <c r="B16" s="5"/>
      <c r="C16" s="5"/>
      <c r="D16" s="5"/>
      <c r="E16" s="5">
        <v>14500</v>
      </c>
      <c r="F16" s="15">
        <v>11993.05</v>
      </c>
      <c r="G16" s="15">
        <f>[1]Sheet3!$G$87</f>
        <v>45000</v>
      </c>
      <c r="H16" s="5"/>
    </row>
    <row r="17" spans="1:8" ht="14.1" customHeight="1" x14ac:dyDescent="0.25">
      <c r="A17" s="14" t="s">
        <v>7</v>
      </c>
      <c r="B17" s="5"/>
      <c r="C17" s="5"/>
      <c r="D17" s="5"/>
      <c r="E17" s="5">
        <f>E15-E16</f>
        <v>0</v>
      </c>
      <c r="F17" s="15">
        <f>F15-F16</f>
        <v>4199.2100000000009</v>
      </c>
      <c r="G17" s="15">
        <f>G15-G16</f>
        <v>-24750</v>
      </c>
      <c r="H17" s="5"/>
    </row>
    <row r="18" spans="1:8" s="3" customFormat="1" ht="14.1" customHeight="1" x14ac:dyDescent="0.25">
      <c r="A18" s="12" t="s">
        <v>15</v>
      </c>
      <c r="B18" s="6"/>
      <c r="C18" s="6"/>
      <c r="D18" s="6"/>
      <c r="E18" s="6"/>
      <c r="F18" s="13"/>
      <c r="G18" s="13"/>
      <c r="H18" s="6"/>
    </row>
    <row r="19" spans="1:8" ht="14.1" customHeight="1" x14ac:dyDescent="0.25">
      <c r="A19" s="14" t="s">
        <v>1</v>
      </c>
      <c r="B19" s="5"/>
      <c r="C19" s="5"/>
      <c r="D19" s="5">
        <v>8864.18</v>
      </c>
      <c r="E19" s="5">
        <v>45500</v>
      </c>
      <c r="F19" s="15">
        <v>13669.77</v>
      </c>
      <c r="G19" s="15">
        <f>[1]Sheet3!$M$31</f>
        <v>17250</v>
      </c>
      <c r="H19" s="5"/>
    </row>
    <row r="20" spans="1:8" ht="14.1" customHeight="1" x14ac:dyDescent="0.25">
      <c r="A20" s="14" t="s">
        <v>2</v>
      </c>
      <c r="B20" s="5"/>
      <c r="C20" s="5"/>
      <c r="D20" s="5">
        <v>12823.72</v>
      </c>
      <c r="E20" s="5">
        <v>45500</v>
      </c>
      <c r="F20" s="15">
        <v>8486.27</v>
      </c>
      <c r="G20" s="15">
        <f>[1]Sheet3!$M$87</f>
        <v>17096</v>
      </c>
      <c r="H20" s="5"/>
    </row>
    <row r="21" spans="1:8" ht="14.1" customHeight="1" x14ac:dyDescent="0.25">
      <c r="A21" s="14" t="s">
        <v>7</v>
      </c>
      <c r="B21" s="5"/>
      <c r="C21" s="5"/>
      <c r="D21" s="5">
        <f>D19-D20</f>
        <v>-3959.5399999999991</v>
      </c>
      <c r="E21" s="5">
        <f>E19-E20</f>
        <v>0</v>
      </c>
      <c r="F21" s="15">
        <f>F19-F20</f>
        <v>5183.5</v>
      </c>
      <c r="G21" s="15">
        <f>G19-G20</f>
        <v>154</v>
      </c>
      <c r="H21" s="5"/>
    </row>
    <row r="22" spans="1:8" s="3" customFormat="1" ht="14.1" customHeight="1" x14ac:dyDescent="0.25">
      <c r="A22" s="12" t="s">
        <v>10</v>
      </c>
      <c r="B22" s="6"/>
      <c r="C22" s="6"/>
      <c r="D22" s="6"/>
      <c r="E22" s="6"/>
      <c r="F22" s="13"/>
      <c r="G22" s="13"/>
      <c r="H22" s="6"/>
    </row>
    <row r="23" spans="1:8" ht="14.1" customHeight="1" x14ac:dyDescent="0.25">
      <c r="A23" s="14" t="s">
        <v>1</v>
      </c>
      <c r="B23" s="5"/>
      <c r="C23" s="5"/>
      <c r="D23" s="5"/>
      <c r="E23" s="5">
        <v>46893.75</v>
      </c>
      <c r="F23" s="15">
        <v>48208.19</v>
      </c>
      <c r="G23" s="15">
        <f>[1]Sheet3!$N$31</f>
        <v>45500</v>
      </c>
      <c r="H23" s="5"/>
    </row>
    <row r="24" spans="1:8" ht="14.1" customHeight="1" x14ac:dyDescent="0.25">
      <c r="A24" s="14" t="s">
        <v>2</v>
      </c>
      <c r="B24" s="5"/>
      <c r="C24" s="5"/>
      <c r="D24" s="5"/>
      <c r="E24" s="5">
        <v>46706.25</v>
      </c>
      <c r="F24" s="15">
        <v>48114.87</v>
      </c>
      <c r="G24" s="15">
        <f>[1]Sheet3!$N$87</f>
        <v>45207</v>
      </c>
      <c r="H24" s="5"/>
    </row>
    <row r="25" spans="1:8" ht="14.1" customHeight="1" x14ac:dyDescent="0.25">
      <c r="A25" s="14" t="s">
        <v>7</v>
      </c>
      <c r="B25" s="5"/>
      <c r="C25" s="5"/>
      <c r="D25" s="5"/>
      <c r="E25" s="5">
        <f>E23-E24</f>
        <v>187.5</v>
      </c>
      <c r="F25" s="15">
        <f>F23-F24</f>
        <v>93.319999999999709</v>
      </c>
      <c r="G25" s="15">
        <f>G23-G24</f>
        <v>293</v>
      </c>
      <c r="H25" s="5"/>
    </row>
    <row r="26" spans="1:8" s="3" customFormat="1" ht="14.1" customHeight="1" x14ac:dyDescent="0.25">
      <c r="A26" s="12" t="s">
        <v>14</v>
      </c>
      <c r="B26" s="6"/>
      <c r="C26" s="6"/>
      <c r="D26" s="6"/>
      <c r="E26" s="6"/>
      <c r="F26" s="13"/>
      <c r="G26" s="13"/>
      <c r="H26" s="6"/>
    </row>
    <row r="27" spans="1:8" ht="14.1" customHeight="1" x14ac:dyDescent="0.25">
      <c r="A27" s="14" t="s">
        <v>1</v>
      </c>
      <c r="B27" s="5"/>
      <c r="C27" s="5"/>
      <c r="D27" s="5"/>
      <c r="E27" s="5">
        <v>16</v>
      </c>
      <c r="F27" s="15">
        <v>16</v>
      </c>
      <c r="G27" s="15">
        <v>16</v>
      </c>
      <c r="H27" s="5"/>
    </row>
    <row r="28" spans="1:8" ht="14.1" customHeight="1" x14ac:dyDescent="0.25">
      <c r="A28" s="14" t="s">
        <v>2</v>
      </c>
      <c r="B28" s="5"/>
      <c r="C28" s="5"/>
      <c r="D28" s="5"/>
      <c r="E28" s="5">
        <v>0</v>
      </c>
      <c r="F28" s="15">
        <v>0</v>
      </c>
      <c r="G28" s="15">
        <v>0</v>
      </c>
      <c r="H28" s="5"/>
    </row>
    <row r="29" spans="1:8" ht="14.1" customHeight="1" x14ac:dyDescent="0.25">
      <c r="A29" s="14" t="s">
        <v>7</v>
      </c>
      <c r="B29" s="5"/>
      <c r="C29" s="5"/>
      <c r="D29" s="5"/>
      <c r="E29" s="5">
        <f>E27-E28</f>
        <v>16</v>
      </c>
      <c r="F29" s="15">
        <f>F27-F28</f>
        <v>16</v>
      </c>
      <c r="G29" s="15">
        <f>G27-G28</f>
        <v>16</v>
      </c>
      <c r="H29" s="5"/>
    </row>
    <row r="30" spans="1:8" s="3" customFormat="1" ht="14.1" customHeight="1" x14ac:dyDescent="0.25">
      <c r="A30" s="12" t="s">
        <v>11</v>
      </c>
      <c r="B30" s="6"/>
      <c r="C30" s="6"/>
      <c r="D30" s="6"/>
      <c r="E30" s="6"/>
      <c r="F30" s="13"/>
      <c r="G30" s="13"/>
      <c r="H30" s="6"/>
    </row>
    <row r="31" spans="1:8" ht="14.1" customHeight="1" x14ac:dyDescent="0.25">
      <c r="A31" s="14" t="s">
        <v>1</v>
      </c>
      <c r="B31" s="5">
        <v>0</v>
      </c>
      <c r="C31" s="5">
        <v>0</v>
      </c>
      <c r="D31" s="5">
        <v>0</v>
      </c>
      <c r="E31" s="5">
        <v>21000</v>
      </c>
      <c r="F31" s="15">
        <v>22676.66</v>
      </c>
      <c r="G31" s="15">
        <f>[1]Sheet3!$L$31</f>
        <v>19900</v>
      </c>
      <c r="H31" s="5"/>
    </row>
    <row r="32" spans="1:8" ht="14.1" customHeight="1" x14ac:dyDescent="0.25">
      <c r="A32" s="14" t="s">
        <v>2</v>
      </c>
      <c r="B32" s="5">
        <v>0</v>
      </c>
      <c r="C32" s="5">
        <v>0</v>
      </c>
      <c r="D32" s="5">
        <v>0</v>
      </c>
      <c r="E32" s="5">
        <v>51000</v>
      </c>
      <c r="F32" s="15">
        <v>15590.28</v>
      </c>
      <c r="G32" s="15">
        <f>[1]Sheet3!$L$87</f>
        <v>19100</v>
      </c>
      <c r="H32" s="5"/>
    </row>
    <row r="33" spans="1:8" ht="14.1" customHeight="1" x14ac:dyDescent="0.25">
      <c r="A33" s="14" t="s">
        <v>7</v>
      </c>
      <c r="B33" s="5">
        <v>0</v>
      </c>
      <c r="C33" s="5">
        <v>0</v>
      </c>
      <c r="D33" s="5">
        <v>0</v>
      </c>
      <c r="E33" s="5">
        <f>E31-E32</f>
        <v>-30000</v>
      </c>
      <c r="F33" s="15">
        <f>F31-F32</f>
        <v>7086.3799999999992</v>
      </c>
      <c r="G33" s="15">
        <f>G31-G32</f>
        <v>800</v>
      </c>
      <c r="H33" s="5"/>
    </row>
    <row r="34" spans="1:8" s="3" customFormat="1" ht="14.1" customHeight="1" x14ac:dyDescent="0.25">
      <c r="A34" s="12" t="s">
        <v>12</v>
      </c>
      <c r="B34" s="6"/>
      <c r="C34" s="6"/>
      <c r="D34" s="6"/>
      <c r="E34" s="6"/>
      <c r="F34" s="13"/>
      <c r="G34" s="13"/>
      <c r="H34" s="6"/>
    </row>
    <row r="35" spans="1:8" ht="14.1" customHeight="1" x14ac:dyDescent="0.25">
      <c r="A35" s="14" t="s">
        <v>1</v>
      </c>
      <c r="B35" s="5">
        <v>0</v>
      </c>
      <c r="C35" s="5">
        <v>0</v>
      </c>
      <c r="D35" s="5">
        <v>0</v>
      </c>
      <c r="E35" s="5">
        <v>500</v>
      </c>
      <c r="F35" s="15">
        <v>500</v>
      </c>
      <c r="G35" s="15">
        <v>500</v>
      </c>
      <c r="H35" s="5"/>
    </row>
    <row r="36" spans="1:8" ht="14.1" customHeight="1" x14ac:dyDescent="0.25">
      <c r="A36" s="14" t="s">
        <v>2</v>
      </c>
      <c r="B36" s="5">
        <v>0</v>
      </c>
      <c r="C36" s="5">
        <v>0</v>
      </c>
      <c r="D36" s="5">
        <v>0</v>
      </c>
      <c r="E36" s="5">
        <v>500</v>
      </c>
      <c r="F36" s="15">
        <v>334.75</v>
      </c>
      <c r="G36" s="15">
        <v>500</v>
      </c>
      <c r="H36" s="5"/>
    </row>
    <row r="37" spans="1:8" ht="14.1" customHeight="1" x14ac:dyDescent="0.25">
      <c r="A37" s="14" t="s">
        <v>7</v>
      </c>
      <c r="B37" s="5">
        <v>0</v>
      </c>
      <c r="C37" s="5">
        <v>0</v>
      </c>
      <c r="D37" s="5">
        <v>0</v>
      </c>
      <c r="E37" s="5">
        <v>0</v>
      </c>
      <c r="F37" s="15">
        <v>0</v>
      </c>
      <c r="G37" s="15">
        <v>0</v>
      </c>
      <c r="H37" s="5"/>
    </row>
    <row r="38" spans="1:8" s="3" customFormat="1" ht="14.1" customHeight="1" x14ac:dyDescent="0.25">
      <c r="A38" s="12" t="s">
        <v>5</v>
      </c>
      <c r="B38" s="6"/>
      <c r="C38" s="6"/>
      <c r="D38" s="6"/>
      <c r="E38" s="6"/>
      <c r="F38" s="13"/>
      <c r="G38" s="13"/>
      <c r="H38" s="6"/>
    </row>
    <row r="39" spans="1:8" ht="14.1" customHeight="1" x14ac:dyDescent="0.25">
      <c r="A39" s="14" t="s">
        <v>1</v>
      </c>
      <c r="B39" s="5">
        <v>5219.12</v>
      </c>
      <c r="C39" s="5">
        <v>11320.98</v>
      </c>
      <c r="D39" s="5">
        <v>53987.79</v>
      </c>
      <c r="E39" s="5">
        <v>9760</v>
      </c>
      <c r="F39" s="15">
        <v>8059.07</v>
      </c>
      <c r="G39" s="15">
        <f>[1]Sheet3!$H$31</f>
        <v>5000</v>
      </c>
      <c r="H39" s="5"/>
    </row>
    <row r="40" spans="1:8" ht="14.1" customHeight="1" x14ac:dyDescent="0.25">
      <c r="A40" s="14" t="s">
        <v>2</v>
      </c>
      <c r="B40" s="5">
        <v>7663.15</v>
      </c>
      <c r="C40" s="5">
        <v>8230.85</v>
      </c>
      <c r="D40" s="5">
        <v>16096.7</v>
      </c>
      <c r="E40" s="5">
        <v>14668.75</v>
      </c>
      <c r="F40" s="15">
        <v>7290.73</v>
      </c>
      <c r="G40" s="15">
        <f>[1]Sheet3!$H$87</f>
        <v>10350</v>
      </c>
      <c r="H40" s="5"/>
    </row>
    <row r="41" spans="1:8" ht="14.1" customHeight="1" x14ac:dyDescent="0.25">
      <c r="A41" s="14" t="s">
        <v>7</v>
      </c>
      <c r="B41" s="5">
        <f t="shared" ref="B41:D41" si="11">B39-B40</f>
        <v>-2444.0299999999997</v>
      </c>
      <c r="C41" s="5">
        <f t="shared" si="11"/>
        <v>3090.1299999999992</v>
      </c>
      <c r="D41" s="5">
        <f t="shared" si="11"/>
        <v>37891.089999999997</v>
      </c>
      <c r="E41" s="5">
        <f>E39-E40</f>
        <v>-4908.75</v>
      </c>
      <c r="F41" s="15">
        <f>F39-F40</f>
        <v>768.34000000000015</v>
      </c>
      <c r="G41" s="15">
        <f>G39-G40</f>
        <v>-5350</v>
      </c>
      <c r="H41" s="5"/>
    </row>
    <row r="42" spans="1:8" s="3" customFormat="1" ht="14.1" customHeight="1" x14ac:dyDescent="0.25">
      <c r="A42" s="16" t="s">
        <v>17</v>
      </c>
      <c r="B42" s="6">
        <f t="shared" ref="B42:F42" si="12">SUM(B39,B35,B31,B27,B23,B19,B15,B11,B7,B3)</f>
        <v>306956.16000000003</v>
      </c>
      <c r="C42" s="6">
        <f t="shared" si="12"/>
        <v>328824.64</v>
      </c>
      <c r="D42" s="6">
        <f t="shared" si="12"/>
        <v>352728.65</v>
      </c>
      <c r="E42" s="6">
        <f t="shared" si="12"/>
        <v>437404.75</v>
      </c>
      <c r="F42" s="13">
        <f t="shared" si="12"/>
        <v>468510.62</v>
      </c>
      <c r="G42" s="13">
        <f t="shared" ref="G42" si="13">SUM(G39,G35,G31,G27,G23,G19,G15,G11,G7,G3)</f>
        <v>421800</v>
      </c>
      <c r="H42" s="6"/>
    </row>
    <row r="43" spans="1:8" s="3" customFormat="1" ht="14.1" customHeight="1" x14ac:dyDescent="0.25">
      <c r="A43" s="16" t="s">
        <v>16</v>
      </c>
      <c r="B43" s="6">
        <f t="shared" ref="B43:G43" si="14">SUM(B40,B36,B32,B28,B24,B20,B16,B12,B8,B4)</f>
        <v>273699.70999999996</v>
      </c>
      <c r="C43" s="6">
        <f t="shared" si="14"/>
        <v>327886.09999999998</v>
      </c>
      <c r="D43" s="6">
        <f t="shared" si="14"/>
        <v>375617.23</v>
      </c>
      <c r="E43" s="6">
        <f t="shared" si="14"/>
        <v>441120.01</v>
      </c>
      <c r="F43" s="13">
        <f t="shared" si="14"/>
        <v>409068.91</v>
      </c>
      <c r="G43" s="13">
        <f t="shared" si="14"/>
        <v>430236</v>
      </c>
      <c r="H43" s="6"/>
    </row>
    <row r="44" spans="1:8" s="3" customFormat="1" ht="14.1" customHeight="1" x14ac:dyDescent="0.25">
      <c r="A44" s="16" t="s">
        <v>18</v>
      </c>
      <c r="B44" s="6">
        <f t="shared" ref="B44:G44" si="15">B42-B43</f>
        <v>33256.45000000007</v>
      </c>
      <c r="C44" s="6">
        <f t="shared" si="15"/>
        <v>938.54000000003725</v>
      </c>
      <c r="D44" s="6">
        <f t="shared" si="15"/>
        <v>-22888.579999999958</v>
      </c>
      <c r="E44" s="6">
        <f t="shared" si="15"/>
        <v>-3715.2600000000093</v>
      </c>
      <c r="F44" s="13">
        <f t="shared" si="15"/>
        <v>59441.710000000021</v>
      </c>
      <c r="G44" s="13">
        <f t="shared" si="15"/>
        <v>-8436</v>
      </c>
      <c r="H44" s="6"/>
    </row>
    <row r="45" spans="1:8" s="8" customFormat="1" ht="14.1" customHeight="1" x14ac:dyDescent="0.25">
      <c r="A45" s="17"/>
      <c r="B45" s="7"/>
      <c r="C45" s="7"/>
      <c r="D45" s="7"/>
      <c r="E45" s="7"/>
      <c r="F45" s="18"/>
      <c r="G45" s="18"/>
      <c r="H45" s="7"/>
    </row>
    <row r="46" spans="1:8" ht="14.1" customHeight="1" thickBot="1" x14ac:dyDescent="0.3">
      <c r="A46" s="19" t="s">
        <v>9</v>
      </c>
      <c r="B46" s="20"/>
      <c r="C46" s="20"/>
      <c r="D46" s="20"/>
      <c r="E46" s="21"/>
      <c r="F46" s="22"/>
      <c r="G46" s="22"/>
      <c r="H46" s="20"/>
    </row>
  </sheetData>
  <printOptions horizontalCentered="1" verticalCentered="1"/>
  <pageMargins left="0.7" right="0.7" top="0.75" bottom="0.75" header="0.3" footer="0.3"/>
  <pageSetup scale="94" orientation="portrait" r:id="rId1"/>
  <headerFooter>
    <oddHeader>&amp;C&amp;"Calibri,Regular"&amp;K000000City of Leeton 2019 Budget Overview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Taylor Elwell</dc:creator>
  <cp:lastModifiedBy>Terry</cp:lastModifiedBy>
  <cp:lastPrinted>2019-12-31T19:38:39Z</cp:lastPrinted>
  <dcterms:created xsi:type="dcterms:W3CDTF">2016-12-08T17:29:44Z</dcterms:created>
  <dcterms:modified xsi:type="dcterms:W3CDTF">2019-12-31T19:40:23Z</dcterms:modified>
</cp:coreProperties>
</file>